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2025-2026 УЧЕБНЫЙ ГОД\МЕНЮ\меню с 15.09.25\"/>
    </mc:Choice>
  </mc:AlternateContent>
  <bookViews>
    <workbookView xWindow="0" yWindow="0" windowWidth="23040" windowHeight="8904"/>
  </bookViews>
  <sheets>
    <sheet name="Лист1" sheetId="1" r:id="rId1"/>
    <sheet name="Лист2" sheetId="2" r:id="rId2"/>
  </sheets>
  <calcPr calcId="162913" calcOnSave="0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H195" i="1" s="1"/>
  <c r="G194" i="1"/>
  <c r="F194" i="1"/>
  <c r="B185" i="1"/>
  <c r="A185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H157" i="1" l="1"/>
  <c r="F176" i="1"/>
  <c r="J138" i="1"/>
  <c r="G195" i="1"/>
  <c r="F81" i="1"/>
  <c r="J119" i="1"/>
  <c r="H138" i="1"/>
  <c r="F157" i="1"/>
  <c r="J157" i="1"/>
  <c r="J195" i="1"/>
  <c r="I195" i="1"/>
  <c r="J176" i="1"/>
  <c r="H176" i="1"/>
  <c r="F195" i="1"/>
  <c r="I176" i="1"/>
  <c r="H119" i="1"/>
  <c r="G176" i="1"/>
  <c r="I157" i="1"/>
  <c r="G157" i="1"/>
  <c r="I138" i="1"/>
  <c r="G138" i="1"/>
  <c r="F138" i="1"/>
  <c r="H81" i="1"/>
  <c r="H100" i="1"/>
  <c r="J100" i="1"/>
  <c r="I100" i="1"/>
  <c r="G100" i="1"/>
  <c r="I119" i="1"/>
  <c r="G119" i="1"/>
  <c r="F119" i="1"/>
  <c r="J81" i="1"/>
  <c r="I81" i="1"/>
  <c r="G81" i="1"/>
  <c r="F100" i="1"/>
  <c r="J62" i="1"/>
  <c r="I62" i="1"/>
  <c r="H62" i="1"/>
  <c r="G62" i="1"/>
  <c r="F62" i="1"/>
  <c r="J43" i="1"/>
  <c r="I43" i="1"/>
  <c r="H43" i="1"/>
  <c r="G43" i="1"/>
  <c r="F43" i="1"/>
  <c r="H24" i="1"/>
  <c r="G24" i="1"/>
  <c r="J24" i="1"/>
  <c r="F24" i="1"/>
  <c r="I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<sst xmlns="http://schemas.openxmlformats.org/spreadsheetml/2006/main" count="329" uniqueCount="97">
  <si>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</si>
  <si>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</si>
  <si>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</si>
  <si>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</si>
  <si>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</si>
  <si>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</si>
  <si>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</si>
  <si>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</si>
  <si>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</si>
  <si>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</si>
  <si>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</si>
  <si>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</si>
  <si>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</si>
  <si>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</si>
  <si>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</si>
  <si>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</si>
  <si>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</si>
  <si>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</si>
  <si>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</si>
  <si>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</si>
  <si>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</si>
  <si>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</si>
  <si>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</si>
  <si>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</si>
  <si>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</si>
  <si>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</si>
  <si>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</si>
  <si>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</si>
  <si>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</si>
  <si>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</si>
  <si>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</si>
  <si>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</si>
  <si>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</si>
  <si>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</si>
  <si>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</si>
  <si>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</si>
  <si>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</si>
  <si>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</si>
  <si>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рис отварной</t>
  </si>
  <si>
    <t>хлеб пшеничный</t>
  </si>
  <si>
    <t>чай с сахаром</t>
  </si>
  <si>
    <t>пром</t>
  </si>
  <si>
    <t>компот из изюма</t>
  </si>
  <si>
    <t>54-4хн</t>
  </si>
  <si>
    <t>рассольник домашний</t>
  </si>
  <si>
    <t>каша гречневая рассыпчатая</t>
  </si>
  <si>
    <t>54-4г</t>
  </si>
  <si>
    <t>картофельное пюре</t>
  </si>
  <si>
    <t>54-1с</t>
  </si>
  <si>
    <t>54-11г</t>
  </si>
  <si>
    <t>сыр твердых сортов в нарезке</t>
  </si>
  <si>
    <t>54-1з</t>
  </si>
  <si>
    <t>54-6г</t>
  </si>
  <si>
    <t>54-8с</t>
  </si>
  <si>
    <t>54-3хн</t>
  </si>
  <si>
    <t>Директор</t>
  </si>
  <si>
    <t>Шалонько Т.А.</t>
  </si>
  <si>
    <t>54-12м</t>
  </si>
  <si>
    <t>плов с курицей</t>
  </si>
  <si>
    <t>54-4с</t>
  </si>
  <si>
    <t>компот из чернослива</t>
  </si>
  <si>
    <t>53-19з</t>
  </si>
  <si>
    <t>54-2гн</t>
  </si>
  <si>
    <t>какао с молоком</t>
  </si>
  <si>
    <t>чай с сахаром и лимоном</t>
  </si>
  <si>
    <t>54-3гн</t>
  </si>
  <si>
    <t>яйцо вареное</t>
  </si>
  <si>
    <t>54-6о</t>
  </si>
  <si>
    <t xml:space="preserve">макароны отварные </t>
  </si>
  <si>
    <t>54-1г</t>
  </si>
  <si>
    <t>биточки из курицы</t>
  </si>
  <si>
    <t>54-23м</t>
  </si>
  <si>
    <t>хлеб ржаной</t>
  </si>
  <si>
    <t>курица тушеная с морковью</t>
  </si>
  <si>
    <t>котлета из курицы</t>
  </si>
  <si>
    <t>суп крестьянский с крупой(крупа пшено)</t>
  </si>
  <si>
    <t>54-11с</t>
  </si>
  <si>
    <t>54-5м</t>
  </si>
  <si>
    <t>54-25м</t>
  </si>
  <si>
    <t>суп крестьянский с крупой (крупа-перловка)</t>
  </si>
  <si>
    <t>54-10с</t>
  </si>
  <si>
    <t>МКОУ Чулымский лицей(с.Пенек, ул. Школьная 30)</t>
  </si>
  <si>
    <t>сладкое</t>
  </si>
  <si>
    <t>компот из кураги</t>
  </si>
  <si>
    <t>54-2хн</t>
  </si>
  <si>
    <t>компот из смеси сухофруктов</t>
  </si>
  <si>
    <t>54-1хн</t>
  </si>
  <si>
    <t>54-21гн</t>
  </si>
  <si>
    <t>борщ с капустой и картофелем со сметаной</t>
  </si>
  <si>
    <t>54-2с</t>
  </si>
  <si>
    <t>12-18 лет</t>
  </si>
  <si>
    <t>масло сливочное (порциями)</t>
  </si>
  <si>
    <t>рыба,запеченная в сметанном соусе</t>
  </si>
  <si>
    <t>54-9р</t>
  </si>
  <si>
    <t>суп картофельный с горохом</t>
  </si>
  <si>
    <t>щи из свежей капусты со сметаной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</si>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</sst>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5" fillId="0" borderId="6" xfId="0" applyFont="1" applyBorder="1"/>
    <xf numFmtId="0" fontId="15" fillId="2" borderId="2" xfId="0" applyFont="1" applyFill="1" applyBorder="1" applyProtection="1">
      <protection locked="0"/>
    </xf>
    <xf numFmtId="0" fontId="15" fillId="0" borderId="4" xfId="0" applyFont="1" applyBorder="1"/>
    <xf numFmtId="0" fontId="16" fillId="0" borderId="2" xfId="0" applyFont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2" borderId="2" xfId="0" applyFont="1" applyFill="1" applyBorder="1" applyAlignment="1" applyProtection="1">
      <alignment vertical="top" wrapText="1"/>
      <protection locked="0"/>
    </xf>
    <xf numFmtId="0" fontId="18" fillId="0" borderId="2" xfId="0" applyFont="1" applyBorder="1"/>
    <xf numFmtId="0" fontId="19" fillId="0" borderId="2" xfId="0" applyFont="1" applyBorder="1" applyAlignment="1" applyProtection="1">
      <alignment horizontal="right"/>
      <protection locked="0"/>
    </xf>
    <xf numFmtId="0" fontId="18" fillId="0" borderId="5" xfId="0" applyFont="1" applyBorder="1"/>
    <xf numFmtId="0" fontId="18" fillId="0" borderId="1" xfId="0" applyFont="1" applyBorder="1"/>
    <xf numFmtId="0" fontId="18" fillId="0" borderId="14" xfId="0" applyFont="1" applyBorder="1"/>
    <xf numFmtId="0" fontId="18" fillId="0" borderId="6" xfId="0" applyFont="1" applyBorder="1"/>
    <xf numFmtId="0" fontId="18" fillId="2" borderId="2" xfId="0" applyFont="1" applyFill="1" applyBorder="1" applyProtection="1">
      <protection locked="0"/>
    </xf>
    <xf numFmtId="0" fontId="18" fillId="0" borderId="4" xfId="0" applyFont="1" applyBorder="1"/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O48" sqref="O4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2.332031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8" t="s">
        <v>81</v>
      </c>
      <c r="D1" s="79"/>
      <c r="E1" s="79"/>
      <c r="F1" s="12" t="s">
        <v>15</v>
      </c>
      <c r="G1" s="2" t="s">
        <v>16</v>
      </c>
      <c r="H1" s="80" t="s">
        <v>55</v>
      </c>
      <c r="I1" s="80"/>
      <c r="J1" s="80"/>
      <c r="K1" s="80"/>
    </row>
    <row r="2" spans="1:12" ht="17.399999999999999" x14ac:dyDescent="0.25">
      <c r="A2" s="35" t="s">
        <v>6</v>
      </c>
      <c r="C2" s="2"/>
      <c r="G2" s="2" t="s">
        <v>17</v>
      </c>
      <c r="H2" s="80" t="s">
        <v>56</v>
      </c>
      <c r="I2" s="80"/>
      <c r="J2" s="80"/>
      <c r="K2" s="80"/>
    </row>
    <row r="3" spans="1:12" ht="17.25" customHeight="1" x14ac:dyDescent="0.25">
      <c r="A3" s="4" t="s">
        <v>8</v>
      </c>
      <c r="C3" s="2"/>
      <c r="D3" s="3"/>
      <c r="E3" s="38" t="s">
        <v>90</v>
      </c>
      <c r="G3" s="2" t="s">
        <v>18</v>
      </c>
      <c r="H3" s="48">
        <v>15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51" t="s">
        <v>25</v>
      </c>
      <c r="L7" s="43"/>
    </row>
    <row r="8" spans="1:12" ht="14.4" x14ac:dyDescent="0.3">
      <c r="A8" s="23"/>
      <c r="B8" s="15"/>
      <c r="C8" s="11"/>
      <c r="D8" s="7" t="s">
        <v>21</v>
      </c>
      <c r="L8" s="43"/>
    </row>
    <row r="9" spans="1:12" ht="14.4" x14ac:dyDescent="0.3">
      <c r="A9" s="23"/>
      <c r="B9" s="15"/>
      <c r="C9" s="11"/>
      <c r="D9" s="7" t="s">
        <v>22</v>
      </c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51" t="s">
        <v>25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52" t="s">
        <v>25</v>
      </c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/>
      <c r="G13" s="19"/>
      <c r="H13" s="19"/>
      <c r="I13" s="19"/>
      <c r="J13" s="19"/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50</v>
      </c>
      <c r="F14" s="43">
        <v>30</v>
      </c>
      <c r="G14" s="43">
        <v>6.96</v>
      </c>
      <c r="H14" s="43">
        <v>8.85</v>
      </c>
      <c r="I14" s="43">
        <v>0</v>
      </c>
      <c r="J14" s="43">
        <v>107.5</v>
      </c>
      <c r="K14" s="44" t="s">
        <v>51</v>
      </c>
      <c r="L14" s="43"/>
    </row>
    <row r="15" spans="1:12" ht="14.4" x14ac:dyDescent="0.3">
      <c r="A15" s="23"/>
      <c r="B15" s="15"/>
      <c r="C15" s="11"/>
      <c r="D15" s="7" t="s">
        <v>26</v>
      </c>
      <c r="E15" s="62" t="s">
        <v>94</v>
      </c>
      <c r="F15" s="43">
        <v>200</v>
      </c>
      <c r="G15" s="43">
        <v>33.4</v>
      </c>
      <c r="H15" s="43">
        <v>23</v>
      </c>
      <c r="I15" s="43">
        <v>81.400000000000006</v>
      </c>
      <c r="J15" s="43">
        <v>665.7</v>
      </c>
      <c r="K15" s="44" t="s">
        <v>53</v>
      </c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63</v>
      </c>
      <c r="F18" s="43">
        <v>200</v>
      </c>
      <c r="G18" s="43">
        <v>4.5999999999999996</v>
      </c>
      <c r="H18" s="43">
        <v>3.6</v>
      </c>
      <c r="I18" s="43">
        <v>12.6</v>
      </c>
      <c r="J18" s="43">
        <v>100.4</v>
      </c>
      <c r="K18" s="44" t="s">
        <v>87</v>
      </c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39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41</v>
      </c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72</v>
      </c>
      <c r="F20" s="43">
        <v>60</v>
      </c>
      <c r="G20" s="43">
        <v>4</v>
      </c>
      <c r="H20" s="43">
        <v>1</v>
      </c>
      <c r="I20" s="43">
        <v>20</v>
      </c>
      <c r="J20" s="43">
        <v>103</v>
      </c>
      <c r="K20" s="44" t="s">
        <v>41</v>
      </c>
      <c r="L20" s="43"/>
    </row>
    <row r="21" spans="1:12" ht="14.4" x14ac:dyDescent="0.3">
      <c r="A21" s="23"/>
      <c r="B21" s="15"/>
      <c r="C21" s="11"/>
      <c r="D21" s="71" t="s">
        <v>25</v>
      </c>
      <c r="E21" s="42" t="s">
        <v>91</v>
      </c>
      <c r="F21" s="43">
        <v>10</v>
      </c>
      <c r="G21" s="43">
        <v>0.08</v>
      </c>
      <c r="H21" s="43">
        <v>7.25</v>
      </c>
      <c r="I21" s="43">
        <v>0.13</v>
      </c>
      <c r="J21" s="43">
        <v>66.099999999999994</v>
      </c>
      <c r="K21" s="44" t="s">
        <v>61</v>
      </c>
      <c r="L21" s="43"/>
    </row>
    <row r="22" spans="1:12" ht="14.4" x14ac:dyDescent="0.3">
      <c r="A22" s="23"/>
      <c r="B22" s="15"/>
      <c r="C22" s="11"/>
      <c r="D22" s="71" t="s">
        <v>25</v>
      </c>
      <c r="E22" s="42" t="s">
        <v>66</v>
      </c>
      <c r="F22" s="43">
        <v>40</v>
      </c>
      <c r="G22" s="43">
        <v>4.8</v>
      </c>
      <c r="H22" s="43">
        <v>4</v>
      </c>
      <c r="I22" s="43">
        <v>0.3</v>
      </c>
      <c r="J22" s="43">
        <v>56.6</v>
      </c>
      <c r="K22" s="44" t="s">
        <v>67</v>
      </c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600</v>
      </c>
      <c r="G23" s="19">
        <f>SUM(G14:G22)</f>
        <v>58.44</v>
      </c>
      <c r="H23" s="19">
        <f>SUM(H14:H22)</f>
        <v>48.2</v>
      </c>
      <c r="I23" s="19">
        <f>SUM(I14:I22)</f>
        <v>143.93</v>
      </c>
      <c r="J23" s="19">
        <f>SUM(J14:J22)</f>
        <v>1239.8999999999999</v>
      </c>
      <c r="K23" s="25"/>
      <c r="L23" s="19"/>
    </row>
    <row r="24" spans="1:12" ht="14.4" x14ac:dyDescent="0.2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600</v>
      </c>
      <c r="G24" s="32">
        <f t="shared" ref="G24:J24" si="0">G13+G23</f>
        <v>58.44</v>
      </c>
      <c r="H24" s="32">
        <f t="shared" si="0"/>
        <v>48.2</v>
      </c>
      <c r="I24" s="32">
        <f t="shared" si="0"/>
        <v>143.93</v>
      </c>
      <c r="J24" s="32">
        <f t="shared" si="0"/>
        <v>1239.8999999999999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1">SUM(G25:G31)</f>
        <v>0</v>
      </c>
      <c r="H32" s="19">
        <f t="shared" ref="H32" si="2">SUM(H25:H31)</f>
        <v>0</v>
      </c>
      <c r="I32" s="19">
        <f t="shared" ref="I32" si="3">SUM(I25:I31)</f>
        <v>0</v>
      </c>
      <c r="J32" s="19">
        <f t="shared" ref="J32" si="4">SUM(J25:J31)</f>
        <v>0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62" t="s">
        <v>88</v>
      </c>
      <c r="F34" s="43">
        <v>200</v>
      </c>
      <c r="G34" s="43">
        <v>8.5</v>
      </c>
      <c r="H34" s="43">
        <v>21.3</v>
      </c>
      <c r="I34" s="43">
        <v>48.4</v>
      </c>
      <c r="J34" s="43">
        <v>451.2</v>
      </c>
      <c r="K34" s="44" t="s">
        <v>89</v>
      </c>
      <c r="L34" s="43"/>
    </row>
    <row r="35" spans="1:12" ht="14.4" x14ac:dyDescent="0.3">
      <c r="A35" s="14"/>
      <c r="B35" s="15"/>
      <c r="C35" s="11"/>
      <c r="D35" s="7" t="s">
        <v>27</v>
      </c>
      <c r="E35" s="62" t="s">
        <v>70</v>
      </c>
      <c r="F35" s="43">
        <v>90</v>
      </c>
      <c r="G35" s="43">
        <v>14.4</v>
      </c>
      <c r="H35" s="43">
        <v>3.2</v>
      </c>
      <c r="I35" s="43">
        <v>10.01</v>
      </c>
      <c r="J35" s="43">
        <v>126.4</v>
      </c>
      <c r="K35" s="44" t="s">
        <v>71</v>
      </c>
      <c r="L35" s="43"/>
    </row>
    <row r="36" spans="1:12" ht="14.4" x14ac:dyDescent="0.3">
      <c r="A36" s="14"/>
      <c r="B36" s="15"/>
      <c r="C36" s="11"/>
      <c r="D36" s="7" t="s">
        <v>28</v>
      </c>
      <c r="E36" s="62" t="s">
        <v>68</v>
      </c>
      <c r="F36" s="43">
        <v>200</v>
      </c>
      <c r="G36" s="43">
        <v>7.2</v>
      </c>
      <c r="H36" s="43">
        <v>6.5</v>
      </c>
      <c r="I36" s="43">
        <v>43.7</v>
      </c>
      <c r="J36" s="43">
        <v>262.39999999999998</v>
      </c>
      <c r="K36" s="44" t="s">
        <v>69</v>
      </c>
      <c r="L36" s="43"/>
    </row>
    <row r="37" spans="1:12" ht="14.4" x14ac:dyDescent="0.3">
      <c r="A37" s="14"/>
      <c r="B37" s="15"/>
      <c r="C37" s="11"/>
      <c r="D37" s="7" t="s">
        <v>29</v>
      </c>
      <c r="E37" s="62" t="s">
        <v>42</v>
      </c>
      <c r="F37" s="43">
        <v>200</v>
      </c>
      <c r="G37" s="43">
        <v>0.4</v>
      </c>
      <c r="H37" s="43">
        <v>0.1</v>
      </c>
      <c r="I37" s="43">
        <v>18.3</v>
      </c>
      <c r="J37" s="43">
        <v>75.8</v>
      </c>
      <c r="K37" s="44" t="s">
        <v>43</v>
      </c>
      <c r="L37" s="43"/>
    </row>
    <row r="38" spans="1:12" ht="14.4" x14ac:dyDescent="0.3">
      <c r="A38" s="14"/>
      <c r="B38" s="15"/>
      <c r="C38" s="11"/>
      <c r="D38" s="7" t="s">
        <v>30</v>
      </c>
      <c r="E38" s="62" t="s">
        <v>39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41</v>
      </c>
      <c r="L38" s="43"/>
    </row>
    <row r="39" spans="1:12" ht="14.4" x14ac:dyDescent="0.3">
      <c r="A39" s="14"/>
      <c r="B39" s="15"/>
      <c r="C39" s="11"/>
      <c r="D39" s="7" t="s">
        <v>31</v>
      </c>
      <c r="E39" s="62" t="s">
        <v>72</v>
      </c>
      <c r="F39" s="43">
        <v>60</v>
      </c>
      <c r="G39" s="43">
        <v>4</v>
      </c>
      <c r="H39" s="43">
        <v>1</v>
      </c>
      <c r="I39" s="43">
        <v>20</v>
      </c>
      <c r="J39" s="43">
        <v>103</v>
      </c>
      <c r="K39" s="44" t="s">
        <v>41</v>
      </c>
      <c r="L39" s="43"/>
    </row>
    <row r="40" spans="1:12" ht="14.4" x14ac:dyDescent="0.3">
      <c r="A40" s="14"/>
      <c r="B40" s="15"/>
      <c r="C40" s="11"/>
      <c r="D40" s="72" t="s">
        <v>23</v>
      </c>
      <c r="E40" s="62" t="s">
        <v>96</v>
      </c>
      <c r="F40" s="43">
        <v>100</v>
      </c>
      <c r="G40" s="43">
        <v>1</v>
      </c>
      <c r="H40" s="43">
        <v>0</v>
      </c>
      <c r="I40" s="43">
        <v>6</v>
      </c>
      <c r="J40" s="43">
        <v>26</v>
      </c>
      <c r="K40" s="44" t="s">
        <v>41</v>
      </c>
      <c r="L40" s="43"/>
    </row>
    <row r="41" spans="1:12" ht="14.4" x14ac:dyDescent="0.3">
      <c r="A41" s="14"/>
      <c r="B41" s="15"/>
      <c r="C41" s="11"/>
      <c r="D41" s="6"/>
      <c r="E41" s="53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57"/>
      <c r="F42" s="19">
        <f>SUM(F33:F41)</f>
        <v>910</v>
      </c>
      <c r="G42" s="19">
        <f t="shared" ref="G42" si="5">SUM(G33:G41)</f>
        <v>40.099999999999994</v>
      </c>
      <c r="H42" s="19">
        <f t="shared" ref="H42" si="6">SUM(H33:H41)</f>
        <v>32.6</v>
      </c>
      <c r="I42" s="19">
        <f t="shared" ref="I42" si="7">SUM(I33:I41)</f>
        <v>175.91</v>
      </c>
      <c r="J42" s="19">
        <f t="shared" ref="J42" si="8">SUM(J33:J41)</f>
        <v>1185.3999999999999</v>
      </c>
      <c r="K42" s="25"/>
      <c r="L42" s="19"/>
    </row>
    <row r="43" spans="1:12" ht="15.75" customHeight="1" x14ac:dyDescent="0.25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910</v>
      </c>
      <c r="G43" s="32">
        <f t="shared" ref="G43" si="9">G32+G42</f>
        <v>40.099999999999994</v>
      </c>
      <c r="H43" s="32">
        <f t="shared" ref="H43" si="10">H32+H42</f>
        <v>32.6</v>
      </c>
      <c r="I43" s="32">
        <f t="shared" ref="I43" si="11">I32+I42</f>
        <v>175.91</v>
      </c>
      <c r="J43" s="32">
        <f t="shared" ref="J43" si="12">J32+J42</f>
        <v>1185.3999999999999</v>
      </c>
      <c r="K43" s="32"/>
      <c r="L43" s="32"/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3">SUM(G44:G50)</f>
        <v>0</v>
      </c>
      <c r="H51" s="19">
        <f t="shared" ref="H51" si="14">SUM(H44:H50)</f>
        <v>0</v>
      </c>
      <c r="I51" s="19">
        <f t="shared" ref="I51" si="15">SUM(I44:I50)</f>
        <v>0</v>
      </c>
      <c r="J51" s="19">
        <f t="shared" ref="J51" si="16">SUM(J44:J50)</f>
        <v>0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3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62" t="s">
        <v>44</v>
      </c>
      <c r="F53" s="43">
        <v>200</v>
      </c>
      <c r="G53" s="43">
        <v>9.6999999999999993</v>
      </c>
      <c r="H53" s="43">
        <v>25.6</v>
      </c>
      <c r="I53" s="43">
        <v>56</v>
      </c>
      <c r="J53" s="43">
        <v>492.3</v>
      </c>
      <c r="K53" s="44" t="s">
        <v>59</v>
      </c>
      <c r="L53" s="43"/>
    </row>
    <row r="54" spans="1:12" ht="14.4" x14ac:dyDescent="0.3">
      <c r="A54" s="23"/>
      <c r="B54" s="15"/>
      <c r="C54" s="11"/>
      <c r="D54" s="7" t="s">
        <v>27</v>
      </c>
      <c r="E54" s="62" t="s">
        <v>73</v>
      </c>
      <c r="F54" s="43">
        <v>120</v>
      </c>
      <c r="G54" s="43">
        <v>16.899999999999999</v>
      </c>
      <c r="H54" s="43">
        <v>6.8</v>
      </c>
      <c r="I54" s="43">
        <v>5.3</v>
      </c>
      <c r="J54" s="43">
        <v>151.69999999999999</v>
      </c>
      <c r="K54" s="44" t="s">
        <v>78</v>
      </c>
      <c r="L54" s="43"/>
    </row>
    <row r="55" spans="1:12" ht="14.4" x14ac:dyDescent="0.3">
      <c r="A55" s="23"/>
      <c r="B55" s="15"/>
      <c r="C55" s="11"/>
      <c r="D55" s="7" t="s">
        <v>28</v>
      </c>
      <c r="E55" s="62" t="s">
        <v>45</v>
      </c>
      <c r="F55" s="43">
        <v>200</v>
      </c>
      <c r="G55" s="43">
        <v>11.1</v>
      </c>
      <c r="H55" s="43">
        <v>8.4</v>
      </c>
      <c r="I55" s="43">
        <v>48</v>
      </c>
      <c r="J55" s="43">
        <v>311.60000000000002</v>
      </c>
      <c r="K55" s="44" t="s">
        <v>46</v>
      </c>
      <c r="L55" s="43"/>
    </row>
    <row r="56" spans="1:12" ht="14.4" x14ac:dyDescent="0.3">
      <c r="A56" s="23"/>
      <c r="B56" s="15"/>
      <c r="C56" s="11"/>
      <c r="D56" s="7" t="s">
        <v>29</v>
      </c>
      <c r="E56" s="62" t="s">
        <v>83</v>
      </c>
      <c r="F56" s="43">
        <v>200</v>
      </c>
      <c r="G56" s="43">
        <v>1</v>
      </c>
      <c r="H56" s="43">
        <v>0.1</v>
      </c>
      <c r="I56" s="43">
        <v>16</v>
      </c>
      <c r="J56" s="43">
        <v>66.900000000000006</v>
      </c>
      <c r="K56" s="44" t="s">
        <v>84</v>
      </c>
      <c r="L56" s="43"/>
    </row>
    <row r="57" spans="1:12" ht="14.4" x14ac:dyDescent="0.3">
      <c r="A57" s="23"/>
      <c r="B57" s="15"/>
      <c r="C57" s="11"/>
      <c r="D57" s="7" t="s">
        <v>30</v>
      </c>
      <c r="E57" s="62" t="s">
        <v>39</v>
      </c>
      <c r="F57" s="43">
        <v>60</v>
      </c>
      <c r="G57" s="43">
        <v>4.5999999999999996</v>
      </c>
      <c r="H57" s="43">
        <v>0.5</v>
      </c>
      <c r="I57" s="43">
        <v>15.7</v>
      </c>
      <c r="J57" s="43">
        <v>140.6</v>
      </c>
      <c r="K57" s="44" t="s">
        <v>41</v>
      </c>
      <c r="L57" s="43"/>
    </row>
    <row r="58" spans="1:12" ht="14.4" x14ac:dyDescent="0.3">
      <c r="A58" s="23"/>
      <c r="B58" s="15"/>
      <c r="C58" s="11"/>
      <c r="D58" s="7" t="s">
        <v>31</v>
      </c>
      <c r="E58" s="62" t="s">
        <v>72</v>
      </c>
      <c r="F58" s="43">
        <v>60</v>
      </c>
      <c r="G58" s="43">
        <v>4</v>
      </c>
      <c r="H58" s="43">
        <v>1</v>
      </c>
      <c r="I58" s="43">
        <v>20</v>
      </c>
      <c r="J58" s="43">
        <v>103</v>
      </c>
      <c r="K58" s="44" t="s">
        <v>41</v>
      </c>
      <c r="L58" s="43"/>
    </row>
    <row r="59" spans="1:12" ht="14.4" x14ac:dyDescent="0.3">
      <c r="A59" s="23"/>
      <c r="B59" s="15"/>
      <c r="C59" s="11"/>
      <c r="D59" s="72" t="s">
        <v>23</v>
      </c>
      <c r="E59" s="62" t="s">
        <v>96</v>
      </c>
      <c r="F59" s="43">
        <v>100</v>
      </c>
      <c r="G59" s="43">
        <v>1</v>
      </c>
      <c r="H59" s="43">
        <v>0</v>
      </c>
      <c r="I59" s="43">
        <v>6</v>
      </c>
      <c r="J59" s="43">
        <v>26</v>
      </c>
      <c r="K59" s="44" t="s">
        <v>41</v>
      </c>
      <c r="L59" s="43"/>
    </row>
    <row r="60" spans="1:12" ht="14.4" x14ac:dyDescent="0.3">
      <c r="A60" s="23"/>
      <c r="B60" s="15"/>
      <c r="C60" s="11"/>
      <c r="D60" s="6"/>
      <c r="E60" s="53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57"/>
      <c r="F61" s="19">
        <f>SUM(F52:F60)</f>
        <v>940</v>
      </c>
      <c r="G61" s="19">
        <f t="shared" ref="G61" si="17">SUM(G52:G60)</f>
        <v>48.3</v>
      </c>
      <c r="H61" s="19">
        <f t="shared" ref="H61" si="18">SUM(H52:H60)</f>
        <v>42.4</v>
      </c>
      <c r="I61" s="19">
        <f t="shared" ref="I61" si="19">SUM(I52:I60)</f>
        <v>167</v>
      </c>
      <c r="J61" s="19">
        <f t="shared" ref="J61" si="20">SUM(J52:J60)</f>
        <v>1292.0999999999999</v>
      </c>
      <c r="K61" s="25"/>
      <c r="L61" s="19"/>
    </row>
    <row r="62" spans="1:12" ht="15.75" customHeight="1" x14ac:dyDescent="0.25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940</v>
      </c>
      <c r="G62" s="32">
        <f t="shared" ref="G62" si="21">G51+G61</f>
        <v>48.3</v>
      </c>
      <c r="H62" s="32">
        <f t="shared" ref="H62" si="22">H51+H61</f>
        <v>42.4</v>
      </c>
      <c r="I62" s="32">
        <f t="shared" ref="I62" si="23">I51+I61</f>
        <v>167</v>
      </c>
      <c r="J62" s="32">
        <f t="shared" ref="J62" si="24">J51+J61</f>
        <v>1292.0999999999999</v>
      </c>
      <c r="K62" s="32"/>
      <c r="L62" s="32"/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5">SUM(G63:G69)</f>
        <v>0</v>
      </c>
      <c r="H70" s="19">
        <f t="shared" ref="H70" si="26">SUM(H63:H69)</f>
        <v>0</v>
      </c>
      <c r="I70" s="19">
        <f t="shared" ref="I70" si="27">SUM(I63:I69)</f>
        <v>0</v>
      </c>
      <c r="J70" s="19">
        <f t="shared" ref="J70" si="28">SUM(J63:J69)</f>
        <v>0</v>
      </c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3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62" t="s">
        <v>75</v>
      </c>
      <c r="F72" s="43">
        <v>200</v>
      </c>
      <c r="G72" s="43">
        <v>8.6999999999999993</v>
      </c>
      <c r="H72" s="43">
        <v>25.2</v>
      </c>
      <c r="I72" s="43">
        <v>54</v>
      </c>
      <c r="J72" s="43">
        <v>477.5</v>
      </c>
      <c r="K72" s="44" t="s">
        <v>76</v>
      </c>
      <c r="L72" s="43"/>
    </row>
    <row r="73" spans="1:12" ht="14.4" x14ac:dyDescent="0.3">
      <c r="A73" s="23"/>
      <c r="B73" s="15"/>
      <c r="C73" s="11"/>
      <c r="D73" s="7" t="s">
        <v>27</v>
      </c>
      <c r="E73" s="62" t="s">
        <v>74</v>
      </c>
      <c r="F73" s="43">
        <v>90</v>
      </c>
      <c r="G73" s="43">
        <v>14.4</v>
      </c>
      <c r="H73" s="43">
        <v>3.2</v>
      </c>
      <c r="I73" s="43">
        <v>10.1</v>
      </c>
      <c r="J73" s="43">
        <v>126.4</v>
      </c>
      <c r="K73" s="44" t="s">
        <v>77</v>
      </c>
      <c r="L73" s="43"/>
    </row>
    <row r="74" spans="1:12" ht="14.4" x14ac:dyDescent="0.3">
      <c r="A74" s="23"/>
      <c r="B74" s="15"/>
      <c r="C74" s="11"/>
      <c r="D74" s="7" t="s">
        <v>28</v>
      </c>
      <c r="E74" s="62" t="s">
        <v>47</v>
      </c>
      <c r="F74" s="43">
        <v>200</v>
      </c>
      <c r="G74" s="43">
        <v>4.3</v>
      </c>
      <c r="H74" s="43">
        <v>6.9</v>
      </c>
      <c r="I74" s="43">
        <v>26.4</v>
      </c>
      <c r="J74" s="43">
        <v>185.9</v>
      </c>
      <c r="K74" s="44" t="s">
        <v>49</v>
      </c>
      <c r="L74" s="43"/>
    </row>
    <row r="75" spans="1:12" ht="14.4" x14ac:dyDescent="0.3">
      <c r="A75" s="23"/>
      <c r="B75" s="15"/>
      <c r="C75" s="11"/>
      <c r="D75" s="7" t="s">
        <v>29</v>
      </c>
      <c r="E75" s="62" t="s">
        <v>64</v>
      </c>
      <c r="F75" s="43">
        <v>200</v>
      </c>
      <c r="G75" s="43">
        <v>0.3</v>
      </c>
      <c r="H75" s="43">
        <v>0</v>
      </c>
      <c r="I75" s="43">
        <v>6.7</v>
      </c>
      <c r="J75" s="43">
        <v>27.9</v>
      </c>
      <c r="K75" s="44" t="s">
        <v>65</v>
      </c>
      <c r="L75" s="43"/>
    </row>
    <row r="76" spans="1:12" ht="14.4" x14ac:dyDescent="0.3">
      <c r="A76" s="23"/>
      <c r="B76" s="15"/>
      <c r="C76" s="11"/>
      <c r="D76" s="7" t="s">
        <v>30</v>
      </c>
      <c r="E76" s="62" t="s">
        <v>39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 t="s">
        <v>41</v>
      </c>
      <c r="L76" s="43"/>
    </row>
    <row r="77" spans="1:12" ht="14.4" x14ac:dyDescent="0.3">
      <c r="A77" s="23"/>
      <c r="B77" s="15"/>
      <c r="C77" s="11"/>
      <c r="D77" s="7" t="s">
        <v>31</v>
      </c>
      <c r="E77" s="62" t="s">
        <v>72</v>
      </c>
      <c r="F77" s="43">
        <v>60</v>
      </c>
      <c r="G77" s="43">
        <v>4</v>
      </c>
      <c r="H77" s="43">
        <v>1</v>
      </c>
      <c r="I77" s="43">
        <v>20</v>
      </c>
      <c r="J77" s="43">
        <v>103</v>
      </c>
      <c r="K77" s="44" t="s">
        <v>41</v>
      </c>
      <c r="L77" s="43"/>
    </row>
    <row r="78" spans="1:12" ht="14.4" x14ac:dyDescent="0.3">
      <c r="A78" s="23"/>
      <c r="B78" s="15"/>
      <c r="C78" s="11"/>
      <c r="D78" s="72" t="s">
        <v>23</v>
      </c>
      <c r="E78" s="62" t="s">
        <v>96</v>
      </c>
      <c r="F78" s="43">
        <v>100</v>
      </c>
      <c r="G78" s="43">
        <v>1</v>
      </c>
      <c r="H78" s="43">
        <v>0</v>
      </c>
      <c r="I78" s="43">
        <v>6</v>
      </c>
      <c r="J78" s="43">
        <v>26</v>
      </c>
      <c r="K78" s="44" t="s">
        <v>41</v>
      </c>
      <c r="L78" s="43"/>
    </row>
    <row r="79" spans="1:12" ht="14.4" x14ac:dyDescent="0.3">
      <c r="A79" s="23"/>
      <c r="B79" s="15"/>
      <c r="C79" s="11"/>
      <c r="D79" s="6"/>
      <c r="E79" s="53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910</v>
      </c>
      <c r="G80" s="19">
        <f t="shared" ref="G80" si="29">SUM(G71:G79)</f>
        <v>37.300000000000004</v>
      </c>
      <c r="H80" s="19">
        <f t="shared" ref="H80" si="30">SUM(H71:H79)</f>
        <v>36.799999999999997</v>
      </c>
      <c r="I80" s="19">
        <f t="shared" ref="I80" si="31">SUM(I71:I79)</f>
        <v>152.69999999999999</v>
      </c>
      <c r="J80" s="19">
        <f t="shared" ref="J80" si="32">SUM(J71:J79)</f>
        <v>1087.3</v>
      </c>
      <c r="K80" s="25"/>
      <c r="L80" s="19"/>
    </row>
    <row r="81" spans="1:12" ht="15.75" customHeight="1" x14ac:dyDescent="0.25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910</v>
      </c>
      <c r="G81" s="32">
        <f t="shared" ref="G81" si="33">G70+G80</f>
        <v>37.300000000000004</v>
      </c>
      <c r="H81" s="32">
        <f t="shared" ref="H81" si="34">H70+H80</f>
        <v>36.799999999999997</v>
      </c>
      <c r="I81" s="32">
        <f t="shared" ref="I81" si="35">I70+I80</f>
        <v>152.69999999999999</v>
      </c>
      <c r="J81" s="32">
        <f t="shared" ref="J81" si="36">J70+J80</f>
        <v>1087.3</v>
      </c>
      <c r="K81" s="32"/>
      <c r="L81" s="32"/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53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53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53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53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53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57"/>
      <c r="F89" s="19">
        <f>SUM(F82:F88)</f>
        <v>0</v>
      </c>
      <c r="G89" s="19">
        <f t="shared" ref="G89" si="37">SUM(G82:G88)</f>
        <v>0</v>
      </c>
      <c r="H89" s="19">
        <f t="shared" ref="H89" si="38">SUM(H82:H88)</f>
        <v>0</v>
      </c>
      <c r="I89" s="19">
        <f t="shared" ref="I89" si="39">SUM(I82:I88)</f>
        <v>0</v>
      </c>
      <c r="J89" s="19">
        <f t="shared" ref="J89" si="40">SUM(J82:J88)</f>
        <v>0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3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62" t="s">
        <v>88</v>
      </c>
      <c r="F91" s="43">
        <v>200</v>
      </c>
      <c r="G91" s="43">
        <v>8.5</v>
      </c>
      <c r="H91" s="43">
        <v>21.3</v>
      </c>
      <c r="I91" s="43">
        <v>48.4</v>
      </c>
      <c r="J91" s="43">
        <v>451.2</v>
      </c>
      <c r="K91" s="44" t="s">
        <v>89</v>
      </c>
      <c r="L91" s="43"/>
    </row>
    <row r="92" spans="1:12" ht="14.4" x14ac:dyDescent="0.3">
      <c r="A92" s="23"/>
      <c r="B92" s="15"/>
      <c r="C92" s="11"/>
      <c r="D92" s="7" t="s">
        <v>27</v>
      </c>
      <c r="E92" s="62" t="s">
        <v>58</v>
      </c>
      <c r="F92" s="43">
        <v>200</v>
      </c>
      <c r="G92" s="43">
        <v>27.2</v>
      </c>
      <c r="H92" s="43">
        <v>8.1</v>
      </c>
      <c r="I92" s="43">
        <v>33.200000000000003</v>
      </c>
      <c r="J92" s="43">
        <v>314.60000000000002</v>
      </c>
      <c r="K92" s="44" t="s">
        <v>57</v>
      </c>
      <c r="L92" s="43"/>
    </row>
    <row r="93" spans="1:12" ht="14.4" x14ac:dyDescent="0.3">
      <c r="A93" s="23"/>
      <c r="B93" s="15"/>
      <c r="C93" s="11"/>
      <c r="D93" s="7" t="s">
        <v>28</v>
      </c>
      <c r="E93" s="53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62" t="s">
        <v>64</v>
      </c>
      <c r="F94" s="43">
        <v>200</v>
      </c>
      <c r="G94" s="43">
        <v>0.3</v>
      </c>
      <c r="H94" s="43">
        <v>0</v>
      </c>
      <c r="I94" s="43">
        <v>6.7</v>
      </c>
      <c r="J94" s="43">
        <v>27.9</v>
      </c>
      <c r="K94" s="44" t="s">
        <v>65</v>
      </c>
      <c r="L94" s="43"/>
    </row>
    <row r="95" spans="1:12" ht="14.4" x14ac:dyDescent="0.3">
      <c r="A95" s="23"/>
      <c r="B95" s="15"/>
      <c r="C95" s="11"/>
      <c r="D95" s="7" t="s">
        <v>30</v>
      </c>
      <c r="E95" s="62" t="s">
        <v>39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 t="s">
        <v>41</v>
      </c>
      <c r="L95" s="43"/>
    </row>
    <row r="96" spans="1:12" ht="14.4" x14ac:dyDescent="0.3">
      <c r="A96" s="23"/>
      <c r="B96" s="15"/>
      <c r="C96" s="11"/>
      <c r="D96" s="7" t="s">
        <v>31</v>
      </c>
      <c r="E96" s="62" t="s">
        <v>72</v>
      </c>
      <c r="F96" s="43">
        <v>60</v>
      </c>
      <c r="G96" s="43">
        <v>4</v>
      </c>
      <c r="H96" s="43">
        <v>1</v>
      </c>
      <c r="I96" s="43">
        <v>20</v>
      </c>
      <c r="J96" s="43">
        <v>103</v>
      </c>
      <c r="K96" s="44" t="s">
        <v>41</v>
      </c>
      <c r="L96" s="43"/>
    </row>
    <row r="97" spans="1:12" ht="14.4" x14ac:dyDescent="0.3">
      <c r="A97" s="23"/>
      <c r="B97" s="15"/>
      <c r="C97" s="11"/>
      <c r="D97" s="72" t="s">
        <v>23</v>
      </c>
      <c r="E97" s="62" t="s">
        <v>96</v>
      </c>
      <c r="F97" s="43">
        <v>100</v>
      </c>
      <c r="G97" s="43">
        <v>1</v>
      </c>
      <c r="H97" s="43">
        <v>0</v>
      </c>
      <c r="I97" s="43">
        <v>6</v>
      </c>
      <c r="J97" s="43">
        <v>26</v>
      </c>
      <c r="K97" s="44" t="s">
        <v>41</v>
      </c>
      <c r="L97" s="43"/>
    </row>
    <row r="98" spans="1:12" ht="14.4" x14ac:dyDescent="0.3">
      <c r="A98" s="23"/>
      <c r="B98" s="15"/>
      <c r="C98" s="11"/>
      <c r="D98" s="6"/>
      <c r="E98" s="53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820</v>
      </c>
      <c r="G99" s="19">
        <f t="shared" ref="G99" si="41">SUM(G90:G98)</f>
        <v>45.6</v>
      </c>
      <c r="H99" s="19">
        <f t="shared" ref="H99" si="42">SUM(H90:H98)</f>
        <v>30.9</v>
      </c>
      <c r="I99" s="19">
        <f t="shared" ref="I99" si="43">SUM(I90:I98)</f>
        <v>143.80000000000001</v>
      </c>
      <c r="J99" s="19">
        <f t="shared" ref="J99" si="44">SUM(J90:J98)</f>
        <v>1063.3</v>
      </c>
      <c r="K99" s="25"/>
      <c r="L99" s="19"/>
    </row>
    <row r="100" spans="1:12" ht="15.75" customHeight="1" x14ac:dyDescent="0.25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820</v>
      </c>
      <c r="G100" s="32">
        <f t="shared" ref="G100" si="45">G89+G99</f>
        <v>45.6</v>
      </c>
      <c r="H100" s="32">
        <f t="shared" ref="H100" si="46">H89+H99</f>
        <v>30.9</v>
      </c>
      <c r="I100" s="32">
        <f t="shared" ref="I100" si="47">I89+I99</f>
        <v>143.80000000000001</v>
      </c>
      <c r="J100" s="32">
        <f t="shared" ref="J100" si="48">J89+J99</f>
        <v>1063.3</v>
      </c>
      <c r="K100" s="32"/>
      <c r="L100" s="32"/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49">SUM(G101:G107)</f>
        <v>0</v>
      </c>
      <c r="H108" s="19">
        <f t="shared" si="49"/>
        <v>0</v>
      </c>
      <c r="I108" s="19">
        <f t="shared" si="49"/>
        <v>0</v>
      </c>
      <c r="J108" s="19">
        <f t="shared" si="49"/>
        <v>0</v>
      </c>
      <c r="K108" s="25"/>
      <c r="L108" s="19"/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3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62" t="s">
        <v>95</v>
      </c>
      <c r="F110" s="43">
        <v>200</v>
      </c>
      <c r="G110" s="43">
        <v>8.1</v>
      </c>
      <c r="H110" s="43">
        <v>24.6</v>
      </c>
      <c r="I110" s="43">
        <v>26.4</v>
      </c>
      <c r="J110" s="43">
        <v>360.4</v>
      </c>
      <c r="K110" s="44" t="s">
        <v>48</v>
      </c>
      <c r="L110" s="43"/>
    </row>
    <row r="111" spans="1:12" ht="14.4" x14ac:dyDescent="0.3">
      <c r="A111" s="23"/>
      <c r="B111" s="15"/>
      <c r="C111" s="11"/>
      <c r="D111" s="7" t="s">
        <v>27</v>
      </c>
      <c r="E111" s="62" t="s">
        <v>92</v>
      </c>
      <c r="F111" s="43">
        <v>120</v>
      </c>
      <c r="G111" s="43">
        <v>12.7</v>
      </c>
      <c r="H111" s="43">
        <v>26.4</v>
      </c>
      <c r="I111" s="43">
        <v>6.6</v>
      </c>
      <c r="J111" s="43">
        <v>354.9</v>
      </c>
      <c r="K111" s="44" t="s">
        <v>93</v>
      </c>
      <c r="L111" s="43"/>
    </row>
    <row r="112" spans="1:12" ht="14.4" x14ac:dyDescent="0.3">
      <c r="A112" s="23"/>
      <c r="B112" s="15"/>
      <c r="C112" s="11"/>
      <c r="D112" s="7" t="s">
        <v>28</v>
      </c>
      <c r="E112" s="62" t="s">
        <v>38</v>
      </c>
      <c r="F112" s="43">
        <v>200</v>
      </c>
      <c r="G112" s="43">
        <v>4.9000000000000004</v>
      </c>
      <c r="H112" s="43">
        <v>6.4</v>
      </c>
      <c r="I112" s="43">
        <v>48.7</v>
      </c>
      <c r="J112" s="43">
        <v>271.3</v>
      </c>
      <c r="K112" s="44" t="s">
        <v>52</v>
      </c>
      <c r="L112" s="43"/>
    </row>
    <row r="113" spans="1:12" ht="14.4" x14ac:dyDescent="0.3">
      <c r="A113" s="23"/>
      <c r="B113" s="15"/>
      <c r="C113" s="11"/>
      <c r="D113" s="7" t="s">
        <v>29</v>
      </c>
      <c r="E113" s="62" t="s">
        <v>83</v>
      </c>
      <c r="F113" s="43">
        <v>200</v>
      </c>
      <c r="G113" s="43">
        <v>1</v>
      </c>
      <c r="H113" s="43">
        <v>0.1</v>
      </c>
      <c r="I113" s="43">
        <v>16</v>
      </c>
      <c r="J113" s="43">
        <v>66.900000000000006</v>
      </c>
      <c r="K113" s="44" t="s">
        <v>84</v>
      </c>
      <c r="L113" s="43"/>
    </row>
    <row r="114" spans="1:12" ht="14.4" x14ac:dyDescent="0.3">
      <c r="A114" s="23"/>
      <c r="B114" s="15"/>
      <c r="C114" s="11"/>
      <c r="D114" s="7" t="s">
        <v>30</v>
      </c>
      <c r="E114" s="62" t="s">
        <v>39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41</v>
      </c>
      <c r="L114" s="43"/>
    </row>
    <row r="115" spans="1:12" ht="14.4" x14ac:dyDescent="0.3">
      <c r="A115" s="23"/>
      <c r="B115" s="15"/>
      <c r="C115" s="11"/>
      <c r="D115" s="7" t="s">
        <v>31</v>
      </c>
      <c r="E115" s="62" t="s">
        <v>72</v>
      </c>
      <c r="F115" s="43">
        <v>60</v>
      </c>
      <c r="G115" s="43">
        <v>4</v>
      </c>
      <c r="H115" s="43">
        <v>1</v>
      </c>
      <c r="I115" s="43">
        <v>20</v>
      </c>
      <c r="J115" s="43">
        <v>103</v>
      </c>
      <c r="K115" s="44" t="s">
        <v>41</v>
      </c>
      <c r="L115" s="43"/>
    </row>
    <row r="116" spans="1:12" ht="14.4" x14ac:dyDescent="0.3">
      <c r="A116" s="23"/>
      <c r="B116" s="15"/>
      <c r="C116" s="11"/>
      <c r="D116" s="6"/>
      <c r="E116" s="53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53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 t="shared" ref="G118:J118" si="50">SUM(G109:G117)</f>
        <v>35.299999999999997</v>
      </c>
      <c r="H118" s="19">
        <f t="shared" si="50"/>
        <v>59</v>
      </c>
      <c r="I118" s="19">
        <f t="shared" si="50"/>
        <v>147.19999999999999</v>
      </c>
      <c r="J118" s="19">
        <f t="shared" si="50"/>
        <v>1297.0999999999999</v>
      </c>
      <c r="K118" s="25"/>
      <c r="L118" s="19"/>
    </row>
    <row r="119" spans="1:12" ht="14.4" x14ac:dyDescent="0.2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840</v>
      </c>
      <c r="G119" s="32">
        <f t="shared" ref="G119" si="51">G108+G118</f>
        <v>35.299999999999997</v>
      </c>
      <c r="H119" s="32">
        <f t="shared" ref="H119" si="52">H108+H118</f>
        <v>59</v>
      </c>
      <c r="I119" s="32">
        <f t="shared" ref="I119" si="53">I108+I118</f>
        <v>147.19999999999999</v>
      </c>
      <c r="J119" s="32">
        <f t="shared" ref="J119" si="54">J108+J118</f>
        <v>1297.0999999999999</v>
      </c>
      <c r="K119" s="32"/>
      <c r="L119" s="32"/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54"/>
      <c r="D123" s="63" t="s">
        <v>22</v>
      </c>
      <c r="E123" s="53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54"/>
      <c r="D124" s="63" t="s">
        <v>23</v>
      </c>
      <c r="E124" s="53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54"/>
      <c r="D125" s="55"/>
      <c r="E125" s="53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54"/>
      <c r="D126" s="55"/>
      <c r="E126" s="53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56"/>
      <c r="D127" s="64" t="s">
        <v>32</v>
      </c>
      <c r="E127" s="57"/>
      <c r="F127" s="19">
        <f>SUM(F120:F126)</f>
        <v>0</v>
      </c>
      <c r="G127" s="19">
        <f t="shared" ref="G127:J127" si="55">SUM(G120:G126)</f>
        <v>0</v>
      </c>
      <c r="H127" s="19">
        <f t="shared" si="55"/>
        <v>0</v>
      </c>
      <c r="I127" s="19">
        <f t="shared" si="55"/>
        <v>0</v>
      </c>
      <c r="J127" s="19">
        <f t="shared" si="55"/>
        <v>0</v>
      </c>
      <c r="K127" s="25"/>
      <c r="L127" s="19"/>
    </row>
    <row r="128" spans="1:12" ht="14.4" x14ac:dyDescent="0.3">
      <c r="A128" s="13">
        <f>A120</f>
        <v>2</v>
      </c>
      <c r="B128" s="13">
        <f>B120</f>
        <v>2</v>
      </c>
      <c r="C128" s="65" t="s">
        <v>24</v>
      </c>
      <c r="D128" s="63" t="s">
        <v>25</v>
      </c>
      <c r="E128" s="53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54"/>
      <c r="D129" s="63" t="s">
        <v>26</v>
      </c>
      <c r="E129" s="62" t="s">
        <v>44</v>
      </c>
      <c r="F129" s="43">
        <v>200</v>
      </c>
      <c r="G129" s="43">
        <v>9.6999999999999993</v>
      </c>
      <c r="H129" s="43">
        <v>25.6</v>
      </c>
      <c r="I129" s="43">
        <v>56</v>
      </c>
      <c r="J129" s="43">
        <v>492.3</v>
      </c>
      <c r="K129" s="44" t="s">
        <v>59</v>
      </c>
      <c r="L129" s="43"/>
    </row>
    <row r="130" spans="1:12" ht="14.4" x14ac:dyDescent="0.3">
      <c r="A130" s="14"/>
      <c r="B130" s="15"/>
      <c r="C130" s="54"/>
      <c r="D130" s="63" t="s">
        <v>27</v>
      </c>
      <c r="E130" s="62" t="s">
        <v>74</v>
      </c>
      <c r="F130" s="43">
        <v>90</v>
      </c>
      <c r="G130" s="43">
        <v>14.4</v>
      </c>
      <c r="H130" s="43">
        <v>3.2</v>
      </c>
      <c r="I130" s="43">
        <v>10.1</v>
      </c>
      <c r="J130" s="43">
        <v>126.4</v>
      </c>
      <c r="K130" s="44" t="s">
        <v>77</v>
      </c>
      <c r="L130" s="43"/>
    </row>
    <row r="131" spans="1:12" ht="14.4" x14ac:dyDescent="0.3">
      <c r="A131" s="14"/>
      <c r="B131" s="15"/>
      <c r="C131" s="54"/>
      <c r="D131" s="63" t="s">
        <v>28</v>
      </c>
      <c r="E131" s="62" t="s">
        <v>45</v>
      </c>
      <c r="F131" s="43">
        <v>200</v>
      </c>
      <c r="G131" s="43">
        <v>11.1</v>
      </c>
      <c r="H131" s="43">
        <v>8.4</v>
      </c>
      <c r="I131" s="43">
        <v>48</v>
      </c>
      <c r="J131" s="43">
        <v>311.60000000000002</v>
      </c>
      <c r="K131" s="44" t="s">
        <v>46</v>
      </c>
      <c r="L131" s="43"/>
    </row>
    <row r="132" spans="1:12" ht="14.4" x14ac:dyDescent="0.3">
      <c r="A132" s="14"/>
      <c r="B132" s="15"/>
      <c r="C132" s="54"/>
      <c r="D132" s="63" t="s">
        <v>29</v>
      </c>
      <c r="E132" s="62" t="s">
        <v>85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86</v>
      </c>
      <c r="L132" s="43"/>
    </row>
    <row r="133" spans="1:12" ht="14.4" x14ac:dyDescent="0.3">
      <c r="A133" s="14"/>
      <c r="B133" s="15"/>
      <c r="C133" s="54"/>
      <c r="D133" s="63" t="s">
        <v>30</v>
      </c>
      <c r="E133" s="62" t="s">
        <v>39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41</v>
      </c>
      <c r="L133" s="43"/>
    </row>
    <row r="134" spans="1:12" ht="14.4" x14ac:dyDescent="0.3">
      <c r="A134" s="14"/>
      <c r="B134" s="15"/>
      <c r="C134" s="54"/>
      <c r="D134" s="63" t="s">
        <v>31</v>
      </c>
      <c r="E134" s="62" t="s">
        <v>72</v>
      </c>
      <c r="F134" s="43">
        <v>60</v>
      </c>
      <c r="G134" s="43">
        <v>4</v>
      </c>
      <c r="H134" s="43">
        <v>1</v>
      </c>
      <c r="I134" s="43">
        <v>20</v>
      </c>
      <c r="J134" s="43">
        <v>103</v>
      </c>
      <c r="K134" s="44" t="s">
        <v>41</v>
      </c>
      <c r="L134" s="43"/>
    </row>
    <row r="135" spans="1:12" ht="14.4" x14ac:dyDescent="0.3">
      <c r="A135" s="14"/>
      <c r="B135" s="15"/>
      <c r="C135" s="54"/>
      <c r="D135" s="72" t="s">
        <v>23</v>
      </c>
      <c r="E135" s="62" t="s">
        <v>96</v>
      </c>
      <c r="F135" s="43">
        <v>100</v>
      </c>
      <c r="G135" s="43">
        <v>1</v>
      </c>
      <c r="H135" s="43">
        <v>0</v>
      </c>
      <c r="I135" s="43">
        <v>6</v>
      </c>
      <c r="J135" s="43">
        <v>26</v>
      </c>
      <c r="K135" s="44" t="s">
        <v>41</v>
      </c>
      <c r="L135" s="43"/>
    </row>
    <row r="136" spans="1:12" ht="14.4" x14ac:dyDescent="0.3">
      <c r="A136" s="14"/>
      <c r="B136" s="15"/>
      <c r="C136" s="54"/>
      <c r="D136" s="55"/>
      <c r="E136" s="53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56"/>
      <c r="D137" s="64" t="s">
        <v>32</v>
      </c>
      <c r="E137" s="57"/>
      <c r="F137" s="19">
        <f>SUM(F128:F136)</f>
        <v>910</v>
      </c>
      <c r="G137" s="19">
        <f t="shared" ref="G137:J137" si="56">SUM(G128:G136)</f>
        <v>45.300000000000004</v>
      </c>
      <c r="H137" s="19">
        <f t="shared" si="56"/>
        <v>38.700000000000003</v>
      </c>
      <c r="I137" s="19">
        <f t="shared" si="56"/>
        <v>189.4</v>
      </c>
      <c r="J137" s="19">
        <f t="shared" si="56"/>
        <v>1280.9000000000001</v>
      </c>
      <c r="K137" s="25"/>
      <c r="L137" s="19"/>
    </row>
    <row r="138" spans="1:12" ht="14.4" x14ac:dyDescent="0.25">
      <c r="A138" s="33">
        <f>A120</f>
        <v>2</v>
      </c>
      <c r="B138" s="33">
        <f>B120</f>
        <v>2</v>
      </c>
      <c r="C138" s="76" t="s">
        <v>4</v>
      </c>
      <c r="D138" s="77"/>
      <c r="E138" s="58"/>
      <c r="F138" s="32">
        <f>F127+F137</f>
        <v>910</v>
      </c>
      <c r="G138" s="32">
        <f t="shared" ref="G138" si="57">G127+G137</f>
        <v>45.300000000000004</v>
      </c>
      <c r="H138" s="32">
        <f t="shared" ref="H138" si="58">H127+H137</f>
        <v>38.700000000000003</v>
      </c>
      <c r="I138" s="32">
        <f t="shared" ref="I138" si="59">I127+I137</f>
        <v>189.4</v>
      </c>
      <c r="J138" s="32">
        <f t="shared" ref="J138" si="60">J127+J137</f>
        <v>1280.9000000000001</v>
      </c>
      <c r="K138" s="32"/>
      <c r="L138" s="32"/>
    </row>
    <row r="139" spans="1:12" ht="14.4" x14ac:dyDescent="0.3">
      <c r="A139" s="20">
        <v>2</v>
      </c>
      <c r="B139" s="21">
        <v>3</v>
      </c>
      <c r="C139" s="67" t="s">
        <v>19</v>
      </c>
      <c r="D139" s="66" t="s">
        <v>20</v>
      </c>
      <c r="E139" s="5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54"/>
      <c r="D140" s="55"/>
      <c r="E140" s="53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54"/>
      <c r="D141" s="63" t="s">
        <v>21</v>
      </c>
      <c r="E141" s="53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54"/>
      <c r="D142" s="63" t="s">
        <v>22</v>
      </c>
      <c r="E142" s="53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54"/>
      <c r="D143" s="63" t="s">
        <v>23</v>
      </c>
      <c r="E143" s="53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54"/>
      <c r="D144" s="55"/>
      <c r="E144" s="53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54"/>
      <c r="D145" s="55"/>
      <c r="E145" s="53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56"/>
      <c r="D146" s="64" t="s">
        <v>32</v>
      </c>
      <c r="E146" s="57"/>
      <c r="F146" s="19">
        <f>SUM(F139:F145)</f>
        <v>0</v>
      </c>
      <c r="G146" s="19">
        <f t="shared" ref="G146:J146" si="61">SUM(G139:G145)</f>
        <v>0</v>
      </c>
      <c r="H146" s="19">
        <f t="shared" si="61"/>
        <v>0</v>
      </c>
      <c r="I146" s="19">
        <f t="shared" si="61"/>
        <v>0</v>
      </c>
      <c r="J146" s="19">
        <f t="shared" si="61"/>
        <v>0</v>
      </c>
      <c r="K146" s="25"/>
      <c r="L146" s="19"/>
    </row>
    <row r="147" spans="1:12" ht="14.4" x14ac:dyDescent="0.3">
      <c r="A147" s="26">
        <f>A139</f>
        <v>2</v>
      </c>
      <c r="B147" s="13">
        <f>B139</f>
        <v>3</v>
      </c>
      <c r="C147" s="65" t="s">
        <v>24</v>
      </c>
      <c r="D147" s="63" t="s">
        <v>25</v>
      </c>
      <c r="E147" s="53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54"/>
      <c r="D148" s="63" t="s">
        <v>26</v>
      </c>
      <c r="E148" s="62" t="s">
        <v>88</v>
      </c>
      <c r="F148" s="43">
        <v>200</v>
      </c>
      <c r="G148" s="43">
        <v>8.5</v>
      </c>
      <c r="H148" s="43">
        <v>21.3</v>
      </c>
      <c r="I148" s="43">
        <v>48.4</v>
      </c>
      <c r="J148" s="43">
        <v>451.2</v>
      </c>
      <c r="K148" s="44" t="s">
        <v>89</v>
      </c>
      <c r="L148" s="43"/>
    </row>
    <row r="149" spans="1:12" ht="14.4" x14ac:dyDescent="0.3">
      <c r="A149" s="23"/>
      <c r="B149" s="15"/>
      <c r="C149" s="54"/>
      <c r="D149" s="63" t="s">
        <v>27</v>
      </c>
      <c r="E149" s="62" t="s">
        <v>73</v>
      </c>
      <c r="F149" s="43">
        <v>120</v>
      </c>
      <c r="G149" s="43">
        <v>16.899999999999999</v>
      </c>
      <c r="H149" s="43">
        <v>6.8</v>
      </c>
      <c r="I149" s="43">
        <v>5.3</v>
      </c>
      <c r="J149" s="43">
        <v>151.69999999999999</v>
      </c>
      <c r="K149" s="44" t="s">
        <v>78</v>
      </c>
      <c r="L149" s="43"/>
    </row>
    <row r="150" spans="1:12" ht="14.4" x14ac:dyDescent="0.3">
      <c r="A150" s="23"/>
      <c r="B150" s="15"/>
      <c r="C150" s="54"/>
      <c r="D150" s="63" t="s">
        <v>28</v>
      </c>
      <c r="E150" s="62" t="s">
        <v>47</v>
      </c>
      <c r="F150" s="43">
        <v>200</v>
      </c>
      <c r="G150" s="43">
        <v>4.3</v>
      </c>
      <c r="H150" s="43">
        <v>6.9</v>
      </c>
      <c r="I150" s="43">
        <v>26.4</v>
      </c>
      <c r="J150" s="43">
        <v>185.9</v>
      </c>
      <c r="K150" s="44" t="s">
        <v>49</v>
      </c>
      <c r="L150" s="43"/>
    </row>
    <row r="151" spans="1:12" ht="14.4" x14ac:dyDescent="0.3">
      <c r="A151" s="23"/>
      <c r="B151" s="15"/>
      <c r="C151" s="54"/>
      <c r="D151" s="63" t="s">
        <v>29</v>
      </c>
      <c r="E151" s="62" t="s">
        <v>40</v>
      </c>
      <c r="F151" s="43">
        <v>200</v>
      </c>
      <c r="G151" s="43">
        <v>0.2</v>
      </c>
      <c r="H151" s="43">
        <v>0</v>
      </c>
      <c r="I151" s="43">
        <v>6.5</v>
      </c>
      <c r="J151" s="43">
        <v>26.8</v>
      </c>
      <c r="K151" s="44" t="s">
        <v>62</v>
      </c>
      <c r="L151" s="43"/>
    </row>
    <row r="152" spans="1:12" ht="14.4" x14ac:dyDescent="0.3">
      <c r="A152" s="23"/>
      <c r="B152" s="15"/>
      <c r="C152" s="54"/>
      <c r="D152" s="63" t="s">
        <v>30</v>
      </c>
      <c r="E152" s="62" t="s">
        <v>39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 t="s">
        <v>41</v>
      </c>
      <c r="L152" s="43"/>
    </row>
    <row r="153" spans="1:12" ht="14.4" x14ac:dyDescent="0.3">
      <c r="A153" s="23"/>
      <c r="B153" s="15"/>
      <c r="C153" s="54"/>
      <c r="D153" s="63" t="s">
        <v>31</v>
      </c>
      <c r="E153" s="62" t="s">
        <v>72</v>
      </c>
      <c r="F153" s="43">
        <v>60</v>
      </c>
      <c r="G153" s="43">
        <v>4</v>
      </c>
      <c r="H153" s="43">
        <v>1</v>
      </c>
      <c r="I153" s="43">
        <v>20</v>
      </c>
      <c r="J153" s="43">
        <v>103</v>
      </c>
      <c r="K153" s="44" t="s">
        <v>41</v>
      </c>
      <c r="L153" s="43"/>
    </row>
    <row r="154" spans="1:12" ht="14.4" x14ac:dyDescent="0.3">
      <c r="A154" s="23"/>
      <c r="B154" s="15"/>
      <c r="C154" s="54"/>
      <c r="D154" s="55"/>
      <c r="E154" s="53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54"/>
      <c r="D155" s="55"/>
      <c r="E155" s="53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56"/>
      <c r="D156" s="64" t="s">
        <v>32</v>
      </c>
      <c r="E156" s="57"/>
      <c r="F156" s="19">
        <f>SUM(F147:F155)</f>
        <v>840</v>
      </c>
      <c r="G156" s="19">
        <f t="shared" ref="G156:J156" si="62">SUM(G147:G155)</f>
        <v>38.5</v>
      </c>
      <c r="H156" s="19">
        <f t="shared" si="62"/>
        <v>36.5</v>
      </c>
      <c r="I156" s="19">
        <f t="shared" si="62"/>
        <v>136.1</v>
      </c>
      <c r="J156" s="19">
        <f t="shared" si="62"/>
        <v>1059.1999999999998</v>
      </c>
      <c r="K156" s="25"/>
      <c r="L156" s="19"/>
    </row>
    <row r="157" spans="1:12" ht="14.4" x14ac:dyDescent="0.25">
      <c r="A157" s="29">
        <f>A139</f>
        <v>2</v>
      </c>
      <c r="B157" s="30">
        <f>B139</f>
        <v>3</v>
      </c>
      <c r="C157" s="76" t="s">
        <v>4</v>
      </c>
      <c r="D157" s="77"/>
      <c r="E157" s="58"/>
      <c r="F157" s="32">
        <f>F146+F156</f>
        <v>840</v>
      </c>
      <c r="G157" s="32">
        <f t="shared" ref="G157" si="63">G146+G156</f>
        <v>38.5</v>
      </c>
      <c r="H157" s="32">
        <f t="shared" ref="H157" si="64">H146+H156</f>
        <v>36.5</v>
      </c>
      <c r="I157" s="32">
        <f t="shared" ref="I157" si="65">I146+I156</f>
        <v>136.1</v>
      </c>
      <c r="J157" s="32">
        <f t="shared" ref="J157" si="66">J146+J156</f>
        <v>1059.1999999999998</v>
      </c>
      <c r="K157" s="32"/>
      <c r="L157" s="32"/>
    </row>
    <row r="158" spans="1:12" ht="14.4" x14ac:dyDescent="0.3">
      <c r="A158" s="20">
        <v>2</v>
      </c>
      <c r="B158" s="21">
        <v>4</v>
      </c>
      <c r="C158" s="67" t="s">
        <v>19</v>
      </c>
      <c r="D158" s="66" t="s">
        <v>20</v>
      </c>
      <c r="E158" s="5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68"/>
      <c r="D159" s="69"/>
      <c r="E159" s="53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68"/>
      <c r="D160" s="63" t="s">
        <v>21</v>
      </c>
      <c r="E160" s="53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68"/>
      <c r="D161" s="63" t="s">
        <v>22</v>
      </c>
      <c r="E161" s="53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68"/>
      <c r="D162" s="63" t="s">
        <v>23</v>
      </c>
      <c r="E162" s="53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68"/>
      <c r="D163" s="69"/>
      <c r="E163" s="53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68"/>
      <c r="D164" s="69"/>
      <c r="E164" s="53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70"/>
      <c r="D165" s="64" t="s">
        <v>32</v>
      </c>
      <c r="E165" s="57"/>
      <c r="F165" s="19">
        <f>SUM(F158:F164)</f>
        <v>0</v>
      </c>
      <c r="G165" s="19">
        <f t="shared" ref="G165:J165" si="67">SUM(G158:G164)</f>
        <v>0</v>
      </c>
      <c r="H165" s="19">
        <f t="shared" si="67"/>
        <v>0</v>
      </c>
      <c r="I165" s="19">
        <f t="shared" si="67"/>
        <v>0</v>
      </c>
      <c r="J165" s="19">
        <f t="shared" si="67"/>
        <v>0</v>
      </c>
      <c r="K165" s="25"/>
      <c r="L165" s="19"/>
    </row>
    <row r="166" spans="1:12" ht="14.4" x14ac:dyDescent="0.3">
      <c r="A166" s="26">
        <f>A158</f>
        <v>2</v>
      </c>
      <c r="B166" s="13">
        <f>B158</f>
        <v>4</v>
      </c>
      <c r="C166" s="65" t="s">
        <v>24</v>
      </c>
      <c r="D166" s="63" t="s">
        <v>25</v>
      </c>
      <c r="E166" s="53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68"/>
      <c r="D167" s="63" t="s">
        <v>26</v>
      </c>
      <c r="E167" s="62" t="s">
        <v>94</v>
      </c>
      <c r="F167" s="43">
        <v>200</v>
      </c>
      <c r="G167" s="43">
        <v>33.4</v>
      </c>
      <c r="H167" s="43">
        <v>23</v>
      </c>
      <c r="I167" s="43">
        <v>81.400000000000006</v>
      </c>
      <c r="J167" s="43">
        <v>665.7</v>
      </c>
      <c r="K167" s="44" t="s">
        <v>53</v>
      </c>
      <c r="L167" s="43"/>
    </row>
    <row r="168" spans="1:12" ht="14.4" x14ac:dyDescent="0.3">
      <c r="A168" s="23"/>
      <c r="B168" s="15"/>
      <c r="C168" s="54"/>
      <c r="D168" s="63" t="s">
        <v>27</v>
      </c>
      <c r="E168" s="62" t="s">
        <v>70</v>
      </c>
      <c r="F168" s="43">
        <v>90</v>
      </c>
      <c r="G168" s="43">
        <v>14.4</v>
      </c>
      <c r="H168" s="43">
        <v>3.2</v>
      </c>
      <c r="I168" s="43">
        <v>10.01</v>
      </c>
      <c r="J168" s="43">
        <v>126.4</v>
      </c>
      <c r="K168" s="44" t="s">
        <v>71</v>
      </c>
      <c r="L168" s="43"/>
    </row>
    <row r="169" spans="1:12" ht="14.4" x14ac:dyDescent="0.3">
      <c r="A169" s="23"/>
      <c r="B169" s="15"/>
      <c r="C169" s="54"/>
      <c r="D169" s="63" t="s">
        <v>28</v>
      </c>
      <c r="E169" s="62" t="s">
        <v>68</v>
      </c>
      <c r="F169" s="43">
        <v>200</v>
      </c>
      <c r="G169" s="43">
        <v>7.2</v>
      </c>
      <c r="H169" s="43">
        <v>6.5</v>
      </c>
      <c r="I169" s="43">
        <v>43.7</v>
      </c>
      <c r="J169" s="43">
        <v>262.39999999999998</v>
      </c>
      <c r="K169" s="44" t="s">
        <v>69</v>
      </c>
      <c r="L169" s="43"/>
    </row>
    <row r="170" spans="1:12" ht="14.4" x14ac:dyDescent="0.3">
      <c r="A170" s="23"/>
      <c r="B170" s="15"/>
      <c r="C170" s="54"/>
      <c r="D170" s="63" t="s">
        <v>29</v>
      </c>
      <c r="E170" s="62" t="s">
        <v>60</v>
      </c>
      <c r="F170" s="43">
        <v>200</v>
      </c>
      <c r="G170" s="43">
        <v>0.5</v>
      </c>
      <c r="H170" s="43">
        <v>0.2</v>
      </c>
      <c r="I170" s="43">
        <v>19.399999999999999</v>
      </c>
      <c r="J170" s="43">
        <v>81.3</v>
      </c>
      <c r="K170" s="44" t="s">
        <v>54</v>
      </c>
      <c r="L170" s="43"/>
    </row>
    <row r="171" spans="1:12" ht="14.4" x14ac:dyDescent="0.3">
      <c r="A171" s="23"/>
      <c r="B171" s="15"/>
      <c r="C171" s="54"/>
      <c r="D171" s="63" t="s">
        <v>30</v>
      </c>
      <c r="E171" s="62" t="s">
        <v>39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 t="s">
        <v>41</v>
      </c>
      <c r="L171" s="43"/>
    </row>
    <row r="172" spans="1:12" ht="14.4" x14ac:dyDescent="0.3">
      <c r="A172" s="23"/>
      <c r="B172" s="15"/>
      <c r="C172" s="54"/>
      <c r="D172" s="63" t="s">
        <v>31</v>
      </c>
      <c r="E172" s="62" t="s">
        <v>72</v>
      </c>
      <c r="F172" s="43">
        <v>60</v>
      </c>
      <c r="G172" s="43">
        <v>4</v>
      </c>
      <c r="H172" s="43">
        <v>1</v>
      </c>
      <c r="I172" s="43">
        <v>20</v>
      </c>
      <c r="J172" s="43">
        <v>103</v>
      </c>
      <c r="K172" s="44" t="s">
        <v>41</v>
      </c>
      <c r="L172" s="43"/>
    </row>
    <row r="173" spans="1:12" ht="14.4" x14ac:dyDescent="0.3">
      <c r="A173" s="23"/>
      <c r="B173" s="15"/>
      <c r="C173" s="54"/>
      <c r="D173" s="72" t="s">
        <v>23</v>
      </c>
      <c r="E173" s="62" t="s">
        <v>96</v>
      </c>
      <c r="F173" s="43">
        <v>100</v>
      </c>
      <c r="G173" s="43">
        <v>1</v>
      </c>
      <c r="H173" s="43">
        <v>0</v>
      </c>
      <c r="I173" s="43">
        <v>6</v>
      </c>
      <c r="J173" s="43">
        <v>26</v>
      </c>
      <c r="K173" s="44" t="s">
        <v>41</v>
      </c>
      <c r="L173" s="43"/>
    </row>
    <row r="174" spans="1:12" ht="14.4" x14ac:dyDescent="0.3">
      <c r="A174" s="23"/>
      <c r="B174" s="15"/>
      <c r="C174" s="54"/>
      <c r="D174" s="55"/>
      <c r="E174" s="53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56"/>
      <c r="D175" s="64" t="s">
        <v>32</v>
      </c>
      <c r="E175" s="57"/>
      <c r="F175" s="19">
        <f>SUM(F166:F174)</f>
        <v>910</v>
      </c>
      <c r="G175" s="19">
        <f t="shared" ref="G175:J175" si="68">SUM(G166:G174)</f>
        <v>65.099999999999994</v>
      </c>
      <c r="H175" s="19">
        <f t="shared" si="68"/>
        <v>34.400000000000006</v>
      </c>
      <c r="I175" s="19">
        <f t="shared" si="68"/>
        <v>210.01000000000002</v>
      </c>
      <c r="J175" s="19">
        <f t="shared" si="68"/>
        <v>1405.3999999999999</v>
      </c>
      <c r="K175" s="25"/>
      <c r="L175" s="19"/>
    </row>
    <row r="176" spans="1:12" ht="14.4" x14ac:dyDescent="0.25">
      <c r="A176" s="29">
        <f>A158</f>
        <v>2</v>
      </c>
      <c r="B176" s="30">
        <f>B158</f>
        <v>4</v>
      </c>
      <c r="C176" s="76" t="s">
        <v>4</v>
      </c>
      <c r="D176" s="77"/>
      <c r="E176" s="58"/>
      <c r="F176" s="32">
        <f>F165+F175</f>
        <v>910</v>
      </c>
      <c r="G176" s="32">
        <f t="shared" ref="G176" si="69">G165+G175</f>
        <v>65.099999999999994</v>
      </c>
      <c r="H176" s="32">
        <f t="shared" ref="H176" si="70">H165+H175</f>
        <v>34.400000000000006</v>
      </c>
      <c r="I176" s="32">
        <f t="shared" ref="I176" si="71">I165+I175</f>
        <v>210.01000000000002</v>
      </c>
      <c r="J176" s="32">
        <f t="shared" ref="J176" si="72">J165+J175</f>
        <v>1405.3999999999999</v>
      </c>
      <c r="K176" s="32"/>
      <c r="L176" s="32"/>
    </row>
    <row r="177" spans="1:12" ht="14.4" x14ac:dyDescent="0.3">
      <c r="A177" s="20">
        <v>2</v>
      </c>
      <c r="B177" s="21">
        <v>5</v>
      </c>
      <c r="C177" s="67" t="s">
        <v>19</v>
      </c>
      <c r="D177" s="66" t="s">
        <v>20</v>
      </c>
      <c r="E177" s="5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68"/>
      <c r="D178" s="69"/>
      <c r="E178" s="53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68"/>
      <c r="D179" s="63" t="s">
        <v>21</v>
      </c>
      <c r="E179" s="53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68"/>
      <c r="D180" s="63" t="s">
        <v>22</v>
      </c>
      <c r="E180" s="53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68"/>
      <c r="D181" s="63" t="s">
        <v>23</v>
      </c>
      <c r="E181" s="53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68"/>
      <c r="D182" s="69"/>
      <c r="E182" s="53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54"/>
      <c r="D183" s="55"/>
      <c r="E183" s="53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56"/>
      <c r="D184" s="64" t="s">
        <v>32</v>
      </c>
      <c r="E184" s="57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>
        <f>A177</f>
        <v>2</v>
      </c>
      <c r="B185" s="13">
        <f>B177</f>
        <v>5</v>
      </c>
      <c r="C185" s="65" t="s">
        <v>24</v>
      </c>
      <c r="D185" s="63" t="s">
        <v>25</v>
      </c>
      <c r="E185" s="53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54"/>
      <c r="D186" s="63" t="s">
        <v>26</v>
      </c>
      <c r="E186" s="62" t="s">
        <v>79</v>
      </c>
      <c r="F186" s="43">
        <v>200</v>
      </c>
      <c r="G186" s="43">
        <v>9.6</v>
      </c>
      <c r="H186" s="43">
        <v>25.2</v>
      </c>
      <c r="I186" s="43">
        <v>51.5</v>
      </c>
      <c r="J186" s="43">
        <v>471</v>
      </c>
      <c r="K186" s="44" t="s">
        <v>80</v>
      </c>
      <c r="L186" s="43"/>
    </row>
    <row r="187" spans="1:12" ht="14.4" x14ac:dyDescent="0.3">
      <c r="A187" s="23"/>
      <c r="B187" s="15"/>
      <c r="C187" s="54"/>
      <c r="D187" s="63" t="s">
        <v>27</v>
      </c>
      <c r="E187" s="62" t="s">
        <v>58</v>
      </c>
      <c r="F187" s="43">
        <v>200</v>
      </c>
      <c r="G187" s="43">
        <v>27.2</v>
      </c>
      <c r="H187" s="43">
        <v>8.1</v>
      </c>
      <c r="I187" s="43">
        <v>33.200000000000003</v>
      </c>
      <c r="J187" s="43">
        <v>314.60000000000002</v>
      </c>
      <c r="K187" s="44" t="s">
        <v>57</v>
      </c>
      <c r="L187" s="43"/>
    </row>
    <row r="188" spans="1:12" ht="14.4" x14ac:dyDescent="0.3">
      <c r="A188" s="23"/>
      <c r="B188" s="15"/>
      <c r="C188" s="54"/>
      <c r="D188" s="63" t="s">
        <v>28</v>
      </c>
      <c r="E188" s="53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54"/>
      <c r="D189" s="63" t="s">
        <v>29</v>
      </c>
      <c r="E189" s="62" t="s">
        <v>64</v>
      </c>
      <c r="F189" s="43">
        <v>200</v>
      </c>
      <c r="G189" s="43">
        <v>0.3</v>
      </c>
      <c r="H189" s="43">
        <v>0</v>
      </c>
      <c r="I189" s="43">
        <v>6.7</v>
      </c>
      <c r="J189" s="43">
        <v>27.9</v>
      </c>
      <c r="K189" s="44" t="s">
        <v>65</v>
      </c>
      <c r="L189" s="43"/>
    </row>
    <row r="190" spans="1:12" ht="14.4" x14ac:dyDescent="0.3">
      <c r="A190" s="23"/>
      <c r="B190" s="15"/>
      <c r="C190" s="54"/>
      <c r="D190" s="63" t="s">
        <v>30</v>
      </c>
      <c r="E190" s="62" t="s">
        <v>39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41</v>
      </c>
      <c r="L190" s="43"/>
    </row>
    <row r="191" spans="1:12" ht="14.4" x14ac:dyDescent="0.3">
      <c r="A191" s="23"/>
      <c r="B191" s="15"/>
      <c r="C191" s="54"/>
      <c r="D191" s="63" t="s">
        <v>31</v>
      </c>
      <c r="E191" s="62" t="s">
        <v>72</v>
      </c>
      <c r="F191" s="43">
        <v>60</v>
      </c>
      <c r="G191" s="43">
        <v>4</v>
      </c>
      <c r="H191" s="43">
        <v>1</v>
      </c>
      <c r="I191" s="43">
        <v>20</v>
      </c>
      <c r="J191" s="43">
        <v>103</v>
      </c>
      <c r="K191" s="44" t="s">
        <v>41</v>
      </c>
      <c r="L191" s="43"/>
    </row>
    <row r="192" spans="1:12" ht="14.4" x14ac:dyDescent="0.3">
      <c r="A192" s="23"/>
      <c r="B192" s="15"/>
      <c r="C192" s="54"/>
      <c r="D192" s="69" t="s">
        <v>82</v>
      </c>
      <c r="E192" s="53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54"/>
      <c r="D193" s="55"/>
      <c r="E193" s="53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56"/>
      <c r="D194" s="64" t="s">
        <v>32</v>
      </c>
      <c r="E194" s="57"/>
      <c r="F194" s="19">
        <f>SUM(F185:F193)</f>
        <v>720</v>
      </c>
      <c r="G194" s="19">
        <f t="shared" ref="G194:J194" si="73">SUM(G185:G193)</f>
        <v>45.699999999999996</v>
      </c>
      <c r="H194" s="19">
        <f t="shared" si="73"/>
        <v>34.799999999999997</v>
      </c>
      <c r="I194" s="19">
        <f t="shared" si="73"/>
        <v>140.9</v>
      </c>
      <c r="J194" s="19">
        <f t="shared" si="73"/>
        <v>1057.0999999999999</v>
      </c>
      <c r="K194" s="25"/>
      <c r="L194" s="19"/>
    </row>
    <row r="195" spans="1:12" ht="14.4" x14ac:dyDescent="0.25">
      <c r="A195" s="29">
        <f>A177</f>
        <v>2</v>
      </c>
      <c r="B195" s="30">
        <f>B177</f>
        <v>5</v>
      </c>
      <c r="C195" s="76" t="s">
        <v>4</v>
      </c>
      <c r="D195" s="77"/>
      <c r="E195" s="58"/>
      <c r="F195" s="32">
        <f>F184+F194</f>
        <v>720</v>
      </c>
      <c r="G195" s="32">
        <f t="shared" ref="G195" si="74">G184+G194</f>
        <v>45.699999999999996</v>
      </c>
      <c r="H195" s="32">
        <f t="shared" ref="H195" si="75">H184+H194</f>
        <v>34.799999999999997</v>
      </c>
      <c r="I195" s="32">
        <f t="shared" ref="I195" si="76">I184+I194</f>
        <v>140.9</v>
      </c>
      <c r="J195" s="32">
        <f t="shared" ref="J195" si="77">J184+J194</f>
        <v>1057.0999999999999</v>
      </c>
      <c r="K195" s="32"/>
      <c r="L195" s="32"/>
    </row>
    <row r="196" spans="1:12" x14ac:dyDescent="0.25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840</v>
      </c>
      <c r="G196" s="34">
        <f t="shared" ref="G196:J196" si="78">(G24+G43+G62+G81+G100+G119+G138+G157+G176+G195)/(IF(G24=0,0,1)+IF(G43=0,0,1)+IF(G62=0,0,1)+IF(G81=0,0,1)+IF(G100=0,0,1)+IF(G119=0,0,1)+IF(G138=0,0,1)+IF(G157=0,0,1)+IF(G176=0,0,1)+IF(G195=0,0,1))</f>
        <v>45.963999999999992</v>
      </c>
      <c r="H196" s="34">
        <f t="shared" si="78"/>
        <v>39.43</v>
      </c>
      <c r="I196" s="34">
        <f t="shared" si="78"/>
        <v>160.69499999999999</v>
      </c>
      <c r="J196" s="34">
        <f t="shared" si="78"/>
        <v>1196.77</v>
      </c>
      <c r="K196" s="34"/>
      <c r="L196" s="34"/>
    </row>
    <row r="197" spans="1:12" x14ac:dyDescent="0.25">
      <c r="C197" s="60"/>
      <c r="D197" s="60"/>
      <c r="E197" s="61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2024-12-20T06:34:19Z</cp:lastPrinted>
  <dcterms:created xsi:type="dcterms:W3CDTF">2022-05-16T14:23:56Z</dcterms:created>
  <dcterms:modified xsi:type="dcterms:W3CDTF">2025-09-12T05:24:36Z</dcterms:modified>
</cp:coreProperties>
</file>